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5. бюжет 2021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6" i="3" l="1"/>
  <c r="D21" i="3"/>
  <c r="E21" i="3"/>
  <c r="E25" i="3"/>
  <c r="E17" i="3"/>
  <c r="E15" i="3"/>
  <c r="E14" i="3"/>
  <c r="E13" i="3"/>
  <c r="D45" i="3"/>
  <c r="D42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C15" i="3"/>
  <c r="C14" i="3"/>
  <c r="D15" i="3"/>
  <c r="D14" i="3"/>
  <c r="E35" i="3"/>
  <c r="E34" i="3"/>
  <c r="F17" i="3"/>
  <c r="F15" i="3"/>
  <c r="F14" i="3"/>
  <c r="F13" i="3"/>
  <c r="F26" i="3"/>
  <c r="D18" i="3"/>
  <c r="C18" i="3"/>
  <c r="C20" i="3"/>
  <c r="E29" i="3"/>
  <c r="F29" i="3"/>
  <c r="F28" i="3"/>
  <c r="F46" i="3"/>
  <c r="F30" i="3"/>
  <c r="C30" i="3"/>
  <c r="C29" i="3"/>
  <c r="F37" i="3"/>
  <c r="F36" i="3"/>
  <c r="E36" i="3"/>
  <c r="C36" i="3"/>
  <c r="E33" i="3"/>
  <c r="C34" i="3"/>
  <c r="C17" i="3"/>
  <c r="C35" i="3"/>
  <c r="F35" i="3"/>
  <c r="F34" i="3"/>
  <c r="F33" i="3"/>
  <c r="E28" i="3"/>
  <c r="C28" i="3"/>
  <c r="C46" i="3"/>
  <c r="C33" i="3"/>
  <c r="D38" i="3"/>
  <c r="C21" i="3"/>
  <c r="F21" i="3"/>
  <c r="E45" i="3"/>
  <c r="D13" i="3"/>
  <c r="E42" i="3"/>
  <c r="C45" i="3"/>
  <c r="F45" i="3"/>
  <c r="F42" i="3"/>
  <c r="F38" i="3"/>
  <c r="D26" i="3"/>
  <c r="D46" i="3"/>
  <c r="E38" i="3"/>
  <c r="C42" i="3"/>
  <c r="C38" i="3"/>
  <c r="C13" i="3"/>
  <c r="C26" i="3"/>
  <c r="E2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<sst xmlns="http://schemas.openxmlformats.org/spreadsheetml/2006/main" count="57" uniqueCount="45">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</sst>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2" workbookViewId="0">
      <selection activeCell="E17" sqref="E17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108264881</v>
      </c>
      <c r="D13" s="8">
        <f>D14+D21+D18</f>
        <v>-161962008</v>
      </c>
      <c r="E13" s="8">
        <f>E14+E21+E18</f>
        <v>270226889</v>
      </c>
      <c r="F13" s="8">
        <f>F14+F21+F18</f>
        <v>269200250</v>
      </c>
    </row>
    <row r="14" spans="1:7" ht="16.5" x14ac:dyDescent="0.25">
      <c r="A14" s="15">
        <v>202000</v>
      </c>
      <c r="B14" s="11" t="s">
        <v>19</v>
      </c>
      <c r="C14" s="10">
        <f>SUM(C15)</f>
        <v>53062875</v>
      </c>
      <c r="D14" s="10">
        <f>SUM(D15)</f>
        <v>0</v>
      </c>
      <c r="E14" s="10">
        <f>SUM(E15)</f>
        <v>53062875</v>
      </c>
      <c r="F14" s="10">
        <f>SUM(F15)</f>
        <v>53062875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53062875</v>
      </c>
      <c r="D15" s="10">
        <f>SUM(D16:D17)</f>
        <v>0</v>
      </c>
      <c r="E15" s="10">
        <f>SUM(E16:E17)</f>
        <v>53062875</v>
      </c>
      <c r="F15" s="10">
        <f>SUM(F16:F17)</f>
        <v>53062875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81574395</v>
      </c>
      <c r="D16" s="8">
        <v>0</v>
      </c>
      <c r="E16" s="8">
        <f>97810671-1236276-15000000</f>
        <v>81574395</v>
      </c>
      <c r="F16" s="8">
        <f>E16</f>
        <v>81574395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-181098092-8500000+15782-158000-14237330+47000-163587-188000+560000+186275-8995931+1000000</f>
        <v>-211531883</v>
      </c>
      <c r="E21" s="8">
        <f>-D21</f>
        <v>211531883</v>
      </c>
      <c r="F21" s="8">
        <f>E21</f>
        <v>211531883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106230881</v>
      </c>
      <c r="D26" s="50">
        <f>D13+D22</f>
        <v>-161962008</v>
      </c>
      <c r="E26" s="50">
        <f>E13+E22</f>
        <v>268192889</v>
      </c>
      <c r="F26" s="50">
        <f>F13+F22</f>
        <v>267166250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51028875</v>
      </c>
      <c r="D28" s="8">
        <f>D33</f>
        <v>0</v>
      </c>
      <c r="E28" s="8">
        <f>E29+E33+E31</f>
        <v>51028875</v>
      </c>
      <c r="F28" s="8">
        <f>F29+F33+F31</f>
        <v>51028875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81574395</v>
      </c>
      <c r="D29" s="8">
        <f>SUM(D30)</f>
        <v>0</v>
      </c>
      <c r="E29" s="8">
        <f>E30</f>
        <v>81574395</v>
      </c>
      <c r="F29" s="8">
        <f>E29</f>
        <v>81574395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81574395</v>
      </c>
      <c r="D30" s="8">
        <v>0</v>
      </c>
      <c r="E30" s="10">
        <f>E16</f>
        <v>81574395</v>
      </c>
      <c r="F30" s="10">
        <f>E30</f>
        <v>81574395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-161962008</v>
      </c>
      <c r="E38" s="8">
        <f>E42</f>
        <v>217164014</v>
      </c>
      <c r="F38" s="8">
        <f>F42</f>
        <v>216137375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-161962008</v>
      </c>
      <c r="E42" s="8">
        <f>E43-E44+E45</f>
        <v>217164014</v>
      </c>
      <c r="F42" s="8">
        <f>F43-F44+F45</f>
        <v>216137375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-211531883</v>
      </c>
      <c r="E45" s="8">
        <f>E21</f>
        <v>211531883</v>
      </c>
      <c r="F45" s="8">
        <f>F21</f>
        <v>211531883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106230881</v>
      </c>
      <c r="D46" s="17">
        <f>D28+D38</f>
        <v>-161962008</v>
      </c>
      <c r="E46" s="17">
        <f>E28+E38</f>
        <v>268192889</v>
      </c>
      <c r="F46" s="17">
        <f>F28+F38</f>
        <v>267166250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2021-12-15T12:05:46Z</dcterms:modified>
</cp:coreProperties>
</file>